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nnskaehill/Library/Mobile Documents/com~apple~CloudDocs/Shop Files/Quilt Kit Files/Crafty Moose Quilts/Retailer Resources/"/>
    </mc:Choice>
  </mc:AlternateContent>
  <xr:revisionPtr revIDLastSave="0" documentId="8_{A9B5D4B6-57E8-A04E-AABF-ABC82ED2B86E}" xr6:coauthVersionLast="47" xr6:coauthVersionMax="47" xr10:uidLastSave="{00000000-0000-0000-0000-000000000000}"/>
  <bookViews>
    <workbookView xWindow="11980" yWindow="5900" windowWidth="27640" windowHeight="16940" xr2:uid="{133C1177-845C-F44A-AF36-4DCDD71B18BE}"/>
  </bookViews>
  <sheets>
    <sheet name="Luminova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6" i="1" l="1"/>
  <c r="F94" i="1"/>
  <c r="G94" i="1" s="1"/>
  <c r="F93" i="1"/>
  <c r="G93" i="1" s="1"/>
  <c r="F92" i="1"/>
  <c r="G92" i="1" s="1"/>
  <c r="F91" i="1"/>
  <c r="G91" i="1" s="1"/>
  <c r="F90" i="1"/>
  <c r="G90" i="1" s="1"/>
  <c r="F89" i="1"/>
  <c r="G89" i="1" s="1"/>
  <c r="F88" i="1"/>
  <c r="G88" i="1" s="1"/>
  <c r="F87" i="1"/>
  <c r="G87" i="1" s="1"/>
  <c r="F86" i="1"/>
  <c r="G86" i="1" s="1"/>
  <c r="F85" i="1"/>
  <c r="G85" i="1" s="1"/>
  <c r="F84" i="1"/>
  <c r="G84" i="1" s="1"/>
  <c r="F83" i="1"/>
  <c r="G83" i="1" s="1"/>
  <c r="F82" i="1"/>
  <c r="G82" i="1" s="1"/>
  <c r="G81" i="1"/>
  <c r="F81" i="1"/>
  <c r="F80" i="1"/>
  <c r="G80" i="1" s="1"/>
  <c r="F79" i="1"/>
  <c r="G79" i="1" s="1"/>
  <c r="F78" i="1"/>
  <c r="G78" i="1" s="1"/>
  <c r="F77" i="1"/>
  <c r="F96" i="1" s="1"/>
  <c r="I96" i="1" s="1"/>
  <c r="D72" i="1"/>
  <c r="F70" i="1"/>
  <c r="G70" i="1" s="1"/>
  <c r="F69" i="1"/>
  <c r="G69" i="1" s="1"/>
  <c r="F68" i="1"/>
  <c r="G68" i="1" s="1"/>
  <c r="F67" i="1"/>
  <c r="G67" i="1" s="1"/>
  <c r="F66" i="1"/>
  <c r="G66" i="1" s="1"/>
  <c r="F65" i="1"/>
  <c r="G65" i="1" s="1"/>
  <c r="F64" i="1"/>
  <c r="G64" i="1" s="1"/>
  <c r="F63" i="1"/>
  <c r="G63" i="1" s="1"/>
  <c r="F62" i="1"/>
  <c r="G62" i="1" s="1"/>
  <c r="F61" i="1"/>
  <c r="G61" i="1" s="1"/>
  <c r="F60" i="1"/>
  <c r="G60" i="1" s="1"/>
  <c r="F59" i="1"/>
  <c r="G59" i="1" s="1"/>
  <c r="F58" i="1"/>
  <c r="G58" i="1" s="1"/>
  <c r="F57" i="1"/>
  <c r="G57" i="1" s="1"/>
  <c r="F56" i="1"/>
  <c r="G56" i="1" s="1"/>
  <c r="F55" i="1"/>
  <c r="G55" i="1" s="1"/>
  <c r="F54" i="1"/>
  <c r="G54" i="1" s="1"/>
  <c r="F53" i="1"/>
  <c r="F72" i="1" s="1"/>
  <c r="I72" i="1" s="1"/>
  <c r="D47" i="1"/>
  <c r="F45" i="1"/>
  <c r="G45" i="1" s="1"/>
  <c r="F44" i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D23" i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F6" i="1"/>
  <c r="G6" i="1" s="1"/>
  <c r="F5" i="1"/>
  <c r="G5" i="1" s="1"/>
  <c r="F4" i="1"/>
  <c r="F23" i="1" s="1"/>
  <c r="I23" i="1" s="1"/>
  <c r="G47" i="1" l="1"/>
  <c r="F47" i="1"/>
  <c r="I47" i="1" s="1"/>
  <c r="G53" i="1"/>
  <c r="G72" i="1" s="1"/>
  <c r="G4" i="1"/>
  <c r="G23" i="1" s="1"/>
  <c r="G77" i="1"/>
  <c r="G96" i="1" s="1"/>
</calcChain>
</file>

<file path=xl/sharedStrings.xml><?xml version="1.0" encoding="utf-8"?>
<sst xmlns="http://schemas.openxmlformats.org/spreadsheetml/2006/main" count="268" uniqueCount="62">
  <si>
    <t>Luminova</t>
  </si>
  <si>
    <t>SAMPLE | Top Only (Runner Size)</t>
  </si>
  <si>
    <t>Placement</t>
  </si>
  <si>
    <t>Fabric Name</t>
  </si>
  <si>
    <t>SKU</t>
  </si>
  <si>
    <t>Yds</t>
  </si>
  <si>
    <t>Cost Per Yd</t>
  </si>
  <si>
    <t>Total Cost</t>
  </si>
  <si>
    <t>Retail</t>
  </si>
  <si>
    <t>Kit Price</t>
  </si>
  <si>
    <t>Profit</t>
  </si>
  <si>
    <t>Block 1</t>
  </si>
  <si>
    <t>Blue Light</t>
  </si>
  <si>
    <t>ABC123</t>
  </si>
  <si>
    <t>Blue Medium</t>
  </si>
  <si>
    <t>ABC234</t>
  </si>
  <si>
    <t xml:space="preserve">1. Fill in all areas on the chart with  pertinentinformation, including  the fabric requirements, the SKUs, the yardage, and your cost as a shop owner. (shown in blue in the sample chart). </t>
  </si>
  <si>
    <t>Blue Dark</t>
  </si>
  <si>
    <t>ABC345</t>
  </si>
  <si>
    <t>Block 2</t>
  </si>
  <si>
    <t>Turquoise Light</t>
  </si>
  <si>
    <t>ABC456</t>
  </si>
  <si>
    <t>Turquoise Medium</t>
  </si>
  <si>
    <t>ABC567</t>
  </si>
  <si>
    <t>Turquoise Dark</t>
  </si>
  <si>
    <t>ABC678</t>
  </si>
  <si>
    <t>Block 3</t>
  </si>
  <si>
    <t>Green Light</t>
  </si>
  <si>
    <t>ABC789</t>
  </si>
  <si>
    <t>2. The spreadsheet will calculate your total cost, and the total retail price of the entire kit. Manually enter a kit price that will cover your costs, including and packaging, printing, etc.</t>
  </si>
  <si>
    <t>Green Medium</t>
  </si>
  <si>
    <t>ABC890</t>
  </si>
  <si>
    <t>Green Dark</t>
  </si>
  <si>
    <t>ABC901</t>
  </si>
  <si>
    <t>Block 4</t>
  </si>
  <si>
    <t>Pink Light</t>
  </si>
  <si>
    <t>ABC012</t>
  </si>
  <si>
    <t>Pink Medium</t>
  </si>
  <si>
    <t>ABC111</t>
  </si>
  <si>
    <t>Pink Dark</t>
  </si>
  <si>
    <t>ABC222</t>
  </si>
  <si>
    <t>Block 5</t>
  </si>
  <si>
    <t>Orange Light</t>
  </si>
  <si>
    <t>ABC333</t>
  </si>
  <si>
    <t>3. Use this spreadsheet as cutting instructions for your employees, for inventory adjustments, and for cost planning / website listing.</t>
  </si>
  <si>
    <t>Orange Medium</t>
  </si>
  <si>
    <t>ABC444</t>
  </si>
  <si>
    <t>Orange Dark</t>
  </si>
  <si>
    <t>ABC555</t>
  </si>
  <si>
    <t>Background</t>
  </si>
  <si>
    <t>Cream</t>
  </si>
  <si>
    <t>ABC667</t>
  </si>
  <si>
    <t>Backing</t>
  </si>
  <si>
    <t>Not Included</t>
  </si>
  <si>
    <t>Binding</t>
  </si>
  <si>
    <t>Pattern</t>
  </si>
  <si>
    <t>CMQ28</t>
  </si>
  <si>
    <t xml:space="preserve"> $                  -  </t>
  </si>
  <si>
    <t>Lap | Top Only</t>
  </si>
  <si>
    <t>Throw | Top Only</t>
  </si>
  <si>
    <t>Per Yard Cost</t>
  </si>
  <si>
    <t>Bed | Top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</si>
</sst>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1" x14ac:knownFonts="1">
    <font>
      <sz val="12"/>
      <color theme="1"/>
      <name val="Aptos Narrow"/>
      <family val="2"/>
      <scheme val="minor"/>
    </font>
    <font>
      <sz val="22"/>
      <color theme="1"/>
      <name val="Futura Medium"/>
    </font>
    <font>
      <b/>
      <sz val="16"/>
      <color theme="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Arial"/>
      <family val="2"/>
    </font>
    <font>
      <b/>
      <sz val="12"/>
      <color theme="1"/>
      <name val="Aptos Narrow"/>
      <scheme val="minor"/>
    </font>
    <font>
      <b/>
      <sz val="12"/>
      <color theme="6"/>
      <name val="Calibri"/>
      <family val="2"/>
    </font>
    <font>
      <b/>
      <sz val="12"/>
      <color theme="0"/>
      <name val="Calibri"/>
      <family val="2"/>
    </font>
    <font>
      <b/>
      <sz val="12"/>
      <color rgb="FFFF0000"/>
      <name val="Calibri"/>
      <family val="2"/>
    </font>
    <font>
      <b/>
      <sz val="12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C4E9E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24997711111789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6" xfId="0" applyFont="1" applyFill="1" applyBorder="1"/>
    <xf numFmtId="0" fontId="4" fillId="6" borderId="7" xfId="0" applyFont="1" applyFill="1" applyBorder="1"/>
    <xf numFmtId="0" fontId="4" fillId="6" borderId="8" xfId="0" applyFont="1" applyFill="1" applyBorder="1"/>
    <xf numFmtId="1" fontId="5" fillId="6" borderId="9" xfId="0" applyNumberFormat="1" applyFont="1" applyFill="1" applyBorder="1" applyAlignment="1">
      <alignment horizontal="center"/>
    </xf>
    <xf numFmtId="12" fontId="4" fillId="6" borderId="10" xfId="0" applyNumberFormat="1" applyFont="1" applyFill="1" applyBorder="1" applyAlignment="1">
      <alignment horizontal="center"/>
    </xf>
    <xf numFmtId="164" fontId="4" fillId="3" borderId="6" xfId="0" applyNumberFormat="1" applyFont="1" applyFill="1" applyBorder="1" applyAlignment="1">
      <alignment horizontal="center"/>
    </xf>
    <xf numFmtId="164" fontId="4" fillId="4" borderId="6" xfId="0" applyNumberFormat="1" applyFont="1" applyFill="1" applyBorder="1" applyAlignment="1">
      <alignment horizontal="center"/>
    </xf>
    <xf numFmtId="0" fontId="6" fillId="0" borderId="0" xfId="0" applyFont="1"/>
    <xf numFmtId="0" fontId="4" fillId="6" borderId="11" xfId="0" applyFont="1" applyFill="1" applyBorder="1"/>
    <xf numFmtId="0" fontId="4" fillId="6" borderId="6" xfId="0" applyFont="1" applyFill="1" applyBorder="1"/>
    <xf numFmtId="1" fontId="5" fillId="6" borderId="12" xfId="0" applyNumberFormat="1" applyFont="1" applyFill="1" applyBorder="1" applyAlignment="1">
      <alignment horizontal="center"/>
    </xf>
    <xf numFmtId="12" fontId="4" fillId="6" borderId="13" xfId="0" applyNumberFormat="1" applyFont="1" applyFill="1" applyBorder="1" applyAlignment="1">
      <alignment horizontal="center"/>
    </xf>
    <xf numFmtId="0" fontId="0" fillId="0" borderId="14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4" fillId="6" borderId="17" xfId="0" applyFont="1" applyFill="1" applyBorder="1"/>
    <xf numFmtId="0" fontId="4" fillId="6" borderId="18" xfId="0" applyFont="1" applyFill="1" applyBorder="1"/>
    <xf numFmtId="1" fontId="5" fillId="6" borderId="19" xfId="0" applyNumberFormat="1" applyFont="1" applyFill="1" applyBorder="1" applyAlignment="1">
      <alignment horizontal="center"/>
    </xf>
    <xf numFmtId="12" fontId="4" fillId="6" borderId="20" xfId="0" applyNumberFormat="1" applyFont="1" applyFill="1" applyBorder="1" applyAlignment="1">
      <alignment horizontal="center"/>
    </xf>
    <xf numFmtId="0" fontId="0" fillId="0" borderId="2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4" fillId="7" borderId="7" xfId="0" applyFont="1" applyFill="1" applyBorder="1"/>
    <xf numFmtId="0" fontId="4" fillId="7" borderId="8" xfId="0" applyFont="1" applyFill="1" applyBorder="1"/>
    <xf numFmtId="1" fontId="5" fillId="7" borderId="9" xfId="0" applyNumberFormat="1" applyFont="1" applyFill="1" applyBorder="1" applyAlignment="1">
      <alignment horizontal="center"/>
    </xf>
    <xf numFmtId="12" fontId="4" fillId="7" borderId="10" xfId="0" applyNumberFormat="1" applyFont="1" applyFill="1" applyBorder="1" applyAlignment="1">
      <alignment horizontal="center"/>
    </xf>
    <xf numFmtId="0" fontId="4" fillId="7" borderId="11" xfId="0" applyFont="1" applyFill="1" applyBorder="1"/>
    <xf numFmtId="0" fontId="4" fillId="7" borderId="6" xfId="0" applyFont="1" applyFill="1" applyBorder="1"/>
    <xf numFmtId="1" fontId="5" fillId="7" borderId="12" xfId="0" applyNumberFormat="1" applyFont="1" applyFill="1" applyBorder="1" applyAlignment="1">
      <alignment horizontal="center"/>
    </xf>
    <xf numFmtId="12" fontId="4" fillId="7" borderId="13" xfId="0" applyNumberFormat="1" applyFont="1" applyFill="1" applyBorder="1" applyAlignment="1">
      <alignment horizontal="center"/>
    </xf>
    <xf numFmtId="0" fontId="0" fillId="0" borderId="23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4" fillId="7" borderId="17" xfId="0" applyFont="1" applyFill="1" applyBorder="1"/>
    <xf numFmtId="0" fontId="4" fillId="7" borderId="18" xfId="0" applyFont="1" applyFill="1" applyBorder="1"/>
    <xf numFmtId="1" fontId="5" fillId="7" borderId="19" xfId="0" applyNumberFormat="1" applyFont="1" applyFill="1" applyBorder="1" applyAlignment="1">
      <alignment horizontal="center"/>
    </xf>
    <xf numFmtId="12" fontId="4" fillId="7" borderId="20" xfId="0" applyNumberFormat="1" applyFont="1" applyFill="1" applyBorder="1" applyAlignment="1">
      <alignment horizontal="center"/>
    </xf>
    <xf numFmtId="0" fontId="4" fillId="8" borderId="7" xfId="0" applyFont="1" applyFill="1" applyBorder="1"/>
    <xf numFmtId="0" fontId="4" fillId="8" borderId="8" xfId="0" applyFont="1" applyFill="1" applyBorder="1"/>
    <xf numFmtId="1" fontId="5" fillId="8" borderId="9" xfId="0" applyNumberFormat="1" applyFont="1" applyFill="1" applyBorder="1" applyAlignment="1">
      <alignment horizontal="center"/>
    </xf>
    <xf numFmtId="12" fontId="4" fillId="8" borderId="10" xfId="0" applyNumberFormat="1" applyFont="1" applyFill="1" applyBorder="1" applyAlignment="1">
      <alignment horizontal="center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4" fillId="8" borderId="11" xfId="0" applyFont="1" applyFill="1" applyBorder="1"/>
    <xf numFmtId="0" fontId="4" fillId="8" borderId="6" xfId="0" applyFont="1" applyFill="1" applyBorder="1"/>
    <xf numFmtId="1" fontId="5" fillId="8" borderId="12" xfId="0" applyNumberFormat="1" applyFont="1" applyFill="1" applyBorder="1" applyAlignment="1">
      <alignment horizontal="center"/>
    </xf>
    <xf numFmtId="12" fontId="4" fillId="8" borderId="13" xfId="0" applyNumberFormat="1" applyFont="1" applyFill="1" applyBorder="1" applyAlignment="1">
      <alignment horizontal="center"/>
    </xf>
    <xf numFmtId="0" fontId="0" fillId="0" borderId="21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22" xfId="0" applyBorder="1" applyAlignment="1">
      <alignment horizontal="center" vertical="top" wrapText="1"/>
    </xf>
    <xf numFmtId="0" fontId="4" fillId="8" borderId="17" xfId="0" applyFont="1" applyFill="1" applyBorder="1"/>
    <xf numFmtId="0" fontId="4" fillId="8" borderId="18" xfId="0" applyFont="1" applyFill="1" applyBorder="1"/>
    <xf numFmtId="1" fontId="5" fillId="8" borderId="19" xfId="0" applyNumberFormat="1" applyFont="1" applyFill="1" applyBorder="1" applyAlignment="1">
      <alignment horizontal="center"/>
    </xf>
    <xf numFmtId="12" fontId="4" fillId="8" borderId="20" xfId="0" applyNumberFormat="1" applyFont="1" applyFill="1" applyBorder="1" applyAlignment="1">
      <alignment horizontal="center"/>
    </xf>
    <xf numFmtId="0" fontId="4" fillId="9" borderId="7" xfId="0" applyFont="1" applyFill="1" applyBorder="1"/>
    <xf numFmtId="0" fontId="4" fillId="9" borderId="8" xfId="0" applyFont="1" applyFill="1" applyBorder="1"/>
    <xf numFmtId="1" fontId="5" fillId="9" borderId="9" xfId="0" applyNumberFormat="1" applyFont="1" applyFill="1" applyBorder="1" applyAlignment="1">
      <alignment horizontal="center"/>
    </xf>
    <xf numFmtId="12" fontId="4" fillId="9" borderId="10" xfId="0" applyNumberFormat="1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5" borderId="6" xfId="0" applyFont="1" applyFill="1" applyBorder="1"/>
    <xf numFmtId="0" fontId="4" fillId="9" borderId="11" xfId="0" applyFont="1" applyFill="1" applyBorder="1"/>
    <xf numFmtId="0" fontId="4" fillId="9" borderId="6" xfId="0" applyFont="1" applyFill="1" applyBorder="1"/>
    <xf numFmtId="1" fontId="5" fillId="9" borderId="12" xfId="0" applyNumberFormat="1" applyFont="1" applyFill="1" applyBorder="1" applyAlignment="1">
      <alignment horizontal="center"/>
    </xf>
    <xf numFmtId="12" fontId="4" fillId="9" borderId="13" xfId="0" applyNumberFormat="1" applyFont="1" applyFill="1" applyBorder="1" applyAlignment="1">
      <alignment horizontal="center"/>
    </xf>
    <xf numFmtId="0" fontId="0" fillId="0" borderId="23" xfId="0" applyBorder="1" applyAlignment="1">
      <alignment horizontal="center" vertical="top" wrapText="1"/>
    </xf>
    <xf numFmtId="0" fontId="0" fillId="0" borderId="24" xfId="0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0" fontId="4" fillId="9" borderId="17" xfId="0" applyFont="1" applyFill="1" applyBorder="1"/>
    <xf numFmtId="0" fontId="4" fillId="9" borderId="18" xfId="0" applyFont="1" applyFill="1" applyBorder="1"/>
    <xf numFmtId="1" fontId="5" fillId="9" borderId="19" xfId="0" applyNumberFormat="1" applyFont="1" applyFill="1" applyBorder="1" applyAlignment="1">
      <alignment horizontal="center"/>
    </xf>
    <xf numFmtId="12" fontId="4" fillId="9" borderId="20" xfId="0" applyNumberFormat="1" applyFont="1" applyFill="1" applyBorder="1" applyAlignment="1">
      <alignment horizontal="center"/>
    </xf>
    <xf numFmtId="0" fontId="4" fillId="10" borderId="7" xfId="0" applyFont="1" applyFill="1" applyBorder="1"/>
    <xf numFmtId="0" fontId="4" fillId="10" borderId="8" xfId="0" applyFont="1" applyFill="1" applyBorder="1"/>
    <xf numFmtId="1" fontId="5" fillId="10" borderId="9" xfId="0" applyNumberFormat="1" applyFont="1" applyFill="1" applyBorder="1" applyAlignment="1">
      <alignment horizontal="center"/>
    </xf>
    <xf numFmtId="12" fontId="4" fillId="10" borderId="10" xfId="0" applyNumberFormat="1" applyFont="1" applyFill="1" applyBorder="1" applyAlignment="1">
      <alignment horizontal="center"/>
    </xf>
    <xf numFmtId="0" fontId="4" fillId="10" borderId="11" xfId="0" applyFont="1" applyFill="1" applyBorder="1"/>
    <xf numFmtId="0" fontId="4" fillId="10" borderId="6" xfId="0" applyFont="1" applyFill="1" applyBorder="1"/>
    <xf numFmtId="1" fontId="5" fillId="10" borderId="12" xfId="0" applyNumberFormat="1" applyFont="1" applyFill="1" applyBorder="1" applyAlignment="1">
      <alignment horizontal="center"/>
    </xf>
    <xf numFmtId="12" fontId="4" fillId="10" borderId="13" xfId="0" applyNumberFormat="1" applyFont="1" applyFill="1" applyBorder="1" applyAlignment="1">
      <alignment horizontal="center"/>
    </xf>
    <xf numFmtId="0" fontId="4" fillId="10" borderId="17" xfId="0" applyFont="1" applyFill="1" applyBorder="1"/>
    <xf numFmtId="0" fontId="4" fillId="10" borderId="18" xfId="0" applyFont="1" applyFill="1" applyBorder="1"/>
    <xf numFmtId="1" fontId="5" fillId="10" borderId="19" xfId="0" applyNumberFormat="1" applyFont="1" applyFill="1" applyBorder="1" applyAlignment="1">
      <alignment horizontal="center"/>
    </xf>
    <xf numFmtId="12" fontId="4" fillId="10" borderId="20" xfId="0" applyNumberFormat="1" applyFont="1" applyFill="1" applyBorder="1" applyAlignment="1">
      <alignment horizontal="center"/>
    </xf>
    <xf numFmtId="0" fontId="4" fillId="0" borderId="25" xfId="0" applyFont="1" applyBorder="1"/>
    <xf numFmtId="0" fontId="4" fillId="0" borderId="6" xfId="0" applyFont="1" applyBorder="1"/>
    <xf numFmtId="1" fontId="5" fillId="0" borderId="25" xfId="0" applyNumberFormat="1" applyFont="1" applyBorder="1" applyAlignment="1">
      <alignment horizontal="center"/>
    </xf>
    <xf numFmtId="12" fontId="4" fillId="0" borderId="6" xfId="0" applyNumberFormat="1" applyFont="1" applyBorder="1" applyAlignment="1">
      <alignment horizontal="center"/>
    </xf>
    <xf numFmtId="1" fontId="5" fillId="0" borderId="12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" fontId="4" fillId="0" borderId="6" xfId="0" applyNumberFormat="1" applyFont="1" applyBorder="1" applyAlignment="1">
      <alignment horizontal="center"/>
    </xf>
    <xf numFmtId="164" fontId="4" fillId="4" borderId="5" xfId="0" applyNumberFormat="1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2" fontId="4" fillId="0" borderId="6" xfId="0" applyNumberFormat="1" applyFont="1" applyBorder="1" applyAlignment="1">
      <alignment horizontal="center"/>
    </xf>
    <xf numFmtId="12" fontId="3" fillId="8" borderId="6" xfId="0" applyNumberFormat="1" applyFont="1" applyFill="1" applyBorder="1" applyAlignment="1">
      <alignment horizontal="center"/>
    </xf>
    <xf numFmtId="44" fontId="3" fillId="8" borderId="26" xfId="0" applyNumberFormat="1" applyFont="1" applyFill="1" applyBorder="1" applyAlignment="1">
      <alignment horizontal="center"/>
    </xf>
    <xf numFmtId="164" fontId="3" fillId="8" borderId="27" xfId="0" applyNumberFormat="1" applyFont="1" applyFill="1" applyBorder="1" applyAlignment="1">
      <alignment horizontal="center"/>
    </xf>
    <xf numFmtId="164" fontId="3" fillId="8" borderId="28" xfId="0" applyNumberFormat="1" applyFont="1" applyFill="1" applyBorder="1" applyAlignment="1">
      <alignment horizontal="center"/>
    </xf>
    <xf numFmtId="44" fontId="7" fillId="8" borderId="6" xfId="0" applyNumberFormat="1" applyFont="1" applyFill="1" applyBorder="1" applyAlignment="1">
      <alignment horizontal="center"/>
    </xf>
    <xf numFmtId="44" fontId="8" fillId="11" borderId="6" xfId="0" applyNumberFormat="1" applyFont="1" applyFill="1" applyBorder="1"/>
    <xf numFmtId="0" fontId="4" fillId="0" borderId="0" xfId="0" applyFont="1"/>
    <xf numFmtId="2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4" fontId="3" fillId="0" borderId="0" xfId="0" applyNumberFormat="1" applyFont="1" applyAlignment="1">
      <alignment horizontal="center"/>
    </xf>
    <xf numFmtId="44" fontId="9" fillId="0" borderId="0" xfId="0" applyNumberFormat="1" applyFont="1" applyAlignment="1">
      <alignment horizontal="center"/>
    </xf>
    <xf numFmtId="44" fontId="3" fillId="0" borderId="0" xfId="0" applyNumberFormat="1" applyFont="1"/>
    <xf numFmtId="0" fontId="0" fillId="0" borderId="0" xfId="0" applyAlignment="1">
      <alignment horizontal="center"/>
    </xf>
    <xf numFmtId="0" fontId="2" fillId="12" borderId="1" xfId="0" applyFont="1" applyFill="1" applyBorder="1" applyAlignment="1">
      <alignment horizontal="center"/>
    </xf>
    <xf numFmtId="0" fontId="2" fillId="12" borderId="2" xfId="0" applyFont="1" applyFill="1" applyBorder="1" applyAlignment="1">
      <alignment horizontal="center"/>
    </xf>
    <xf numFmtId="0" fontId="2" fillId="12" borderId="3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0" fontId="4" fillId="6" borderId="12" xfId="0" applyFont="1" applyFill="1" applyBorder="1"/>
    <xf numFmtId="12" fontId="4" fillId="6" borderId="12" xfId="0" applyNumberFormat="1" applyFont="1" applyFill="1" applyBorder="1" applyAlignment="1">
      <alignment horizontal="center"/>
    </xf>
    <xf numFmtId="0" fontId="4" fillId="7" borderId="12" xfId="0" applyFont="1" applyFill="1" applyBorder="1"/>
    <xf numFmtId="12" fontId="4" fillId="7" borderId="12" xfId="0" applyNumberFormat="1" applyFont="1" applyFill="1" applyBorder="1" applyAlignment="1">
      <alignment horizontal="center"/>
    </xf>
    <xf numFmtId="0" fontId="4" fillId="8" borderId="12" xfId="0" applyFont="1" applyFill="1" applyBorder="1"/>
    <xf numFmtId="12" fontId="4" fillId="8" borderId="12" xfId="0" applyNumberFormat="1" applyFont="1" applyFill="1" applyBorder="1" applyAlignment="1">
      <alignment horizontal="center"/>
    </xf>
    <xf numFmtId="0" fontId="4" fillId="9" borderId="12" xfId="0" applyFont="1" applyFill="1" applyBorder="1"/>
    <xf numFmtId="12" fontId="4" fillId="9" borderId="12" xfId="0" applyNumberFormat="1" applyFont="1" applyFill="1" applyBorder="1" applyAlignment="1">
      <alignment horizontal="center"/>
    </xf>
    <xf numFmtId="0" fontId="4" fillId="10" borderId="12" xfId="0" applyFont="1" applyFill="1" applyBorder="1"/>
    <xf numFmtId="12" fontId="4" fillId="10" borderId="12" xfId="0" applyNumberFormat="1" applyFont="1" applyFill="1" applyBorder="1" applyAlignment="1">
      <alignment horizontal="center"/>
    </xf>
    <xf numFmtId="44" fontId="3" fillId="5" borderId="0" xfId="0" applyNumberFormat="1" applyFont="1" applyFill="1" applyAlignment="1">
      <alignment horizontal="center"/>
    </xf>
    <xf numFmtId="164" fontId="3" fillId="5" borderId="0" xfId="0" applyNumberFormat="1" applyFont="1" applyFill="1" applyAlignment="1">
      <alignment horizontal="center"/>
    </xf>
    <xf numFmtId="44" fontId="9" fillId="5" borderId="0" xfId="0" applyNumberFormat="1" applyFont="1" applyFill="1" applyAlignment="1">
      <alignment horizontal="center"/>
    </xf>
    <xf numFmtId="44" fontId="10" fillId="5" borderId="0" xfId="0" applyNumberFormat="1" applyFont="1" applyFill="1"/>
    <xf numFmtId="0" fontId="4" fillId="0" borderId="0" xfId="0" applyFont="1" applyAlignment="1">
      <alignment horizontal="center"/>
    </xf>
    <xf numFmtId="12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44" fontId="7" fillId="0" borderId="0" xfId="0" applyNumberFormat="1" applyFont="1" applyAlignment="1">
      <alignment horizontal="center"/>
    </xf>
    <xf numFmtId="44" fontId="8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BF7C-185D-514E-BFF2-8A1726C91879}">
  <dimension ref="A1:O96"/>
  <sheetViews>
    <sheetView tabSelected="1" zoomScale="75" workbookViewId="0">
      <selection activeCell="K24" sqref="K24"/>
    </sheetView>
  </sheetViews>
  <sheetFormatPr baseColWidth="10" defaultRowHeight="16" x14ac:dyDescent="0.2"/>
  <cols>
    <col min="2" max="2" width="21.83203125" customWidth="1"/>
    <col min="3" max="3" width="16.5" style="119" customWidth="1"/>
    <col min="4" max="4" width="13" style="119" customWidth="1"/>
    <col min="5" max="5" width="12.5" style="119" customWidth="1"/>
    <col min="6" max="8" width="10.83203125" style="119"/>
  </cols>
  <sheetData>
    <row r="1" spans="1:15" ht="44" customHeight="1" thickBo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5" ht="22" thickBot="1" x14ac:dyDescent="0.3">
      <c r="A2" s="3" t="s">
        <v>1</v>
      </c>
      <c r="B2" s="4"/>
      <c r="C2" s="4"/>
      <c r="D2" s="4"/>
      <c r="E2" s="4"/>
      <c r="F2" s="4"/>
      <c r="G2" s="4"/>
      <c r="H2" s="4"/>
      <c r="I2" s="5"/>
    </row>
    <row r="3" spans="1:15" ht="17" thickBot="1" x14ac:dyDescent="0.25">
      <c r="A3" s="6" t="s">
        <v>2</v>
      </c>
      <c r="B3" s="7" t="s">
        <v>3</v>
      </c>
      <c r="C3" s="8" t="s">
        <v>4</v>
      </c>
      <c r="D3" s="8" t="s">
        <v>5</v>
      </c>
      <c r="E3" s="9" t="s">
        <v>6</v>
      </c>
      <c r="F3" s="10" t="s">
        <v>7</v>
      </c>
      <c r="G3" s="10" t="s">
        <v>8</v>
      </c>
      <c r="H3" s="11" t="s">
        <v>9</v>
      </c>
      <c r="I3" s="12" t="s">
        <v>10</v>
      </c>
    </row>
    <row r="4" spans="1:15" ht="17" thickBot="1" x14ac:dyDescent="0.25">
      <c r="A4" s="13" t="s">
        <v>11</v>
      </c>
      <c r="B4" s="14" t="s">
        <v>12</v>
      </c>
      <c r="C4" s="15" t="s">
        <v>13</v>
      </c>
      <c r="D4" s="16">
        <v>0.25</v>
      </c>
      <c r="E4" s="17">
        <v>5.5</v>
      </c>
      <c r="F4" s="18">
        <f>D4*E4</f>
        <v>1.375</v>
      </c>
      <c r="G4" s="18">
        <f>F4*2</f>
        <v>2.75</v>
      </c>
      <c r="H4" s="11"/>
      <c r="I4" s="12"/>
      <c r="K4" s="19"/>
    </row>
    <row r="5" spans="1:15" ht="16" customHeight="1" x14ac:dyDescent="0.2">
      <c r="A5" s="20" t="s">
        <v>11</v>
      </c>
      <c r="B5" s="21" t="s">
        <v>14</v>
      </c>
      <c r="C5" s="22" t="s">
        <v>15</v>
      </c>
      <c r="D5" s="23">
        <v>0.25</v>
      </c>
      <c r="E5" s="17">
        <v>5.5</v>
      </c>
      <c r="F5" s="18">
        <f t="shared" ref="F5:F21" si="0">D5*E5</f>
        <v>1.375</v>
      </c>
      <c r="G5" s="18">
        <f t="shared" ref="G5:G21" si="1">F5*2</f>
        <v>2.75</v>
      </c>
      <c r="H5" s="11"/>
      <c r="I5" s="12"/>
      <c r="K5" s="24" t="s">
        <v>16</v>
      </c>
      <c r="L5" s="25"/>
      <c r="M5" s="25"/>
      <c r="N5" s="26"/>
      <c r="O5" s="27"/>
    </row>
    <row r="6" spans="1:15" ht="17" thickBot="1" x14ac:dyDescent="0.25">
      <c r="A6" s="28" t="s">
        <v>11</v>
      </c>
      <c r="B6" s="29" t="s">
        <v>17</v>
      </c>
      <c r="C6" s="30" t="s">
        <v>18</v>
      </c>
      <c r="D6" s="31">
        <v>0.25</v>
      </c>
      <c r="E6" s="17">
        <v>5.5</v>
      </c>
      <c r="F6" s="18">
        <f t="shared" si="0"/>
        <v>1.375</v>
      </c>
      <c r="G6" s="18">
        <f t="shared" si="1"/>
        <v>2.75</v>
      </c>
      <c r="H6" s="11"/>
      <c r="I6" s="12"/>
      <c r="K6" s="32"/>
      <c r="L6" s="33"/>
      <c r="M6" s="33"/>
      <c r="N6" s="34"/>
      <c r="O6" s="27"/>
    </row>
    <row r="7" spans="1:15" x14ac:dyDescent="0.2">
      <c r="A7" s="35" t="s">
        <v>19</v>
      </c>
      <c r="B7" s="36" t="s">
        <v>20</v>
      </c>
      <c r="C7" s="37" t="s">
        <v>21</v>
      </c>
      <c r="D7" s="38">
        <v>0.25</v>
      </c>
      <c r="E7" s="17">
        <v>5.5</v>
      </c>
      <c r="F7" s="18">
        <f t="shared" si="0"/>
        <v>1.375</v>
      </c>
      <c r="G7" s="18">
        <f t="shared" si="1"/>
        <v>2.75</v>
      </c>
      <c r="H7" s="11"/>
      <c r="I7" s="12"/>
      <c r="K7" s="32"/>
      <c r="L7" s="33"/>
      <c r="M7" s="33"/>
      <c r="N7" s="34"/>
      <c r="O7" s="27"/>
    </row>
    <row r="8" spans="1:15" ht="17" thickBot="1" x14ac:dyDescent="0.25">
      <c r="A8" s="39" t="s">
        <v>19</v>
      </c>
      <c r="B8" s="40" t="s">
        <v>22</v>
      </c>
      <c r="C8" s="41" t="s">
        <v>23</v>
      </c>
      <c r="D8" s="42">
        <v>0.33333333333333331</v>
      </c>
      <c r="E8" s="17">
        <v>5.5</v>
      </c>
      <c r="F8" s="18">
        <f t="shared" si="0"/>
        <v>1.8333333333333333</v>
      </c>
      <c r="G8" s="18">
        <f t="shared" si="1"/>
        <v>3.6666666666666665</v>
      </c>
      <c r="H8" s="11"/>
      <c r="I8" s="12"/>
      <c r="K8" s="43"/>
      <c r="L8" s="44"/>
      <c r="M8" s="44"/>
      <c r="N8" s="45"/>
      <c r="O8" s="27"/>
    </row>
    <row r="9" spans="1:15" ht="17" thickBot="1" x14ac:dyDescent="0.25">
      <c r="A9" s="46" t="s">
        <v>19</v>
      </c>
      <c r="B9" s="47" t="s">
        <v>24</v>
      </c>
      <c r="C9" s="48" t="s">
        <v>25</v>
      </c>
      <c r="D9" s="49">
        <v>0.25</v>
      </c>
      <c r="E9" s="17">
        <v>5.5</v>
      </c>
      <c r="F9" s="18">
        <f t="shared" si="0"/>
        <v>1.375</v>
      </c>
      <c r="G9" s="18">
        <f t="shared" si="1"/>
        <v>2.75</v>
      </c>
      <c r="H9" s="11"/>
      <c r="I9" s="12"/>
      <c r="K9" s="27"/>
      <c r="L9" s="27"/>
      <c r="M9" s="27"/>
      <c r="N9" s="27"/>
      <c r="O9" s="27"/>
    </row>
    <row r="10" spans="1:15" ht="16" customHeight="1" x14ac:dyDescent="0.2">
      <c r="A10" s="50" t="s">
        <v>26</v>
      </c>
      <c r="B10" s="51" t="s">
        <v>27</v>
      </c>
      <c r="C10" s="52" t="s">
        <v>28</v>
      </c>
      <c r="D10" s="53">
        <v>0.25</v>
      </c>
      <c r="E10" s="17">
        <v>5.5</v>
      </c>
      <c r="F10" s="18">
        <f t="shared" si="0"/>
        <v>1.375</v>
      </c>
      <c r="G10" s="18">
        <f t="shared" si="1"/>
        <v>2.75</v>
      </c>
      <c r="H10" s="11"/>
      <c r="I10" s="12"/>
      <c r="K10" s="54" t="s">
        <v>29</v>
      </c>
      <c r="L10" s="55"/>
      <c r="M10" s="55"/>
      <c r="N10" s="56"/>
      <c r="O10" s="27"/>
    </row>
    <row r="11" spans="1:15" x14ac:dyDescent="0.2">
      <c r="A11" s="57" t="s">
        <v>26</v>
      </c>
      <c r="B11" s="58" t="s">
        <v>30</v>
      </c>
      <c r="C11" s="59" t="s">
        <v>31</v>
      </c>
      <c r="D11" s="60">
        <v>0.25</v>
      </c>
      <c r="E11" s="17">
        <v>5.5</v>
      </c>
      <c r="F11" s="18">
        <f t="shared" si="0"/>
        <v>1.375</v>
      </c>
      <c r="G11" s="18">
        <f t="shared" si="1"/>
        <v>2.75</v>
      </c>
      <c r="H11" s="11"/>
      <c r="I11" s="12"/>
      <c r="K11" s="61"/>
      <c r="L11" s="62"/>
      <c r="M11" s="62"/>
      <c r="N11" s="63"/>
      <c r="O11" s="27"/>
    </row>
    <row r="12" spans="1:15" ht="17" thickBot="1" x14ac:dyDescent="0.25">
      <c r="A12" s="64" t="s">
        <v>26</v>
      </c>
      <c r="B12" s="65" t="s">
        <v>32</v>
      </c>
      <c r="C12" s="66" t="s">
        <v>33</v>
      </c>
      <c r="D12" s="67">
        <v>0.25</v>
      </c>
      <c r="E12" s="17">
        <v>5.5</v>
      </c>
      <c r="F12" s="18">
        <f t="shared" si="0"/>
        <v>1.375</v>
      </c>
      <c r="G12" s="18">
        <f t="shared" si="1"/>
        <v>2.75</v>
      </c>
      <c r="H12" s="11"/>
      <c r="I12" s="12"/>
      <c r="K12" s="61"/>
      <c r="L12" s="62"/>
      <c r="M12" s="62"/>
      <c r="N12" s="63"/>
      <c r="O12" s="27"/>
    </row>
    <row r="13" spans="1:15" x14ac:dyDescent="0.2">
      <c r="A13" s="68" t="s">
        <v>34</v>
      </c>
      <c r="B13" s="69" t="s">
        <v>35</v>
      </c>
      <c r="C13" s="70" t="s">
        <v>36</v>
      </c>
      <c r="D13" s="71">
        <v>0.125</v>
      </c>
      <c r="E13" s="17">
        <v>5.5</v>
      </c>
      <c r="F13" s="18">
        <f t="shared" si="0"/>
        <v>0.6875</v>
      </c>
      <c r="G13" s="18">
        <f t="shared" si="1"/>
        <v>1.375</v>
      </c>
      <c r="H13" s="72"/>
      <c r="I13" s="73"/>
      <c r="K13" s="61"/>
      <c r="L13" s="62"/>
      <c r="M13" s="62"/>
      <c r="N13" s="63"/>
      <c r="O13" s="27"/>
    </row>
    <row r="14" spans="1:15" ht="17" thickBot="1" x14ac:dyDescent="0.25">
      <c r="A14" s="74" t="s">
        <v>34</v>
      </c>
      <c r="B14" s="75" t="s">
        <v>37</v>
      </c>
      <c r="C14" s="76" t="s">
        <v>38</v>
      </c>
      <c r="D14" s="77">
        <v>0.125</v>
      </c>
      <c r="E14" s="17">
        <v>5.5</v>
      </c>
      <c r="F14" s="18">
        <f t="shared" si="0"/>
        <v>0.6875</v>
      </c>
      <c r="G14" s="18">
        <f t="shared" si="1"/>
        <v>1.375</v>
      </c>
      <c r="H14" s="72"/>
      <c r="I14" s="73"/>
      <c r="K14" s="78"/>
      <c r="L14" s="79"/>
      <c r="M14" s="79"/>
      <c r="N14" s="80"/>
      <c r="O14" s="27"/>
    </row>
    <row r="15" spans="1:15" ht="17" thickBot="1" x14ac:dyDescent="0.25">
      <c r="A15" s="81" t="s">
        <v>34</v>
      </c>
      <c r="B15" s="82" t="s">
        <v>39</v>
      </c>
      <c r="C15" s="83" t="s">
        <v>40</v>
      </c>
      <c r="D15" s="84">
        <v>0.25</v>
      </c>
      <c r="E15" s="17">
        <v>5.5</v>
      </c>
      <c r="F15" s="18">
        <f t="shared" si="0"/>
        <v>1.375</v>
      </c>
      <c r="G15" s="18">
        <f t="shared" si="1"/>
        <v>2.75</v>
      </c>
      <c r="H15" s="72"/>
      <c r="I15" s="73"/>
      <c r="K15" s="27"/>
      <c r="L15" s="27"/>
      <c r="M15" s="27"/>
      <c r="N15" s="27"/>
      <c r="O15" s="27"/>
    </row>
    <row r="16" spans="1:15" x14ac:dyDescent="0.2">
      <c r="A16" s="85" t="s">
        <v>41</v>
      </c>
      <c r="B16" s="86" t="s">
        <v>42</v>
      </c>
      <c r="C16" s="87" t="s">
        <v>43</v>
      </c>
      <c r="D16" s="88">
        <v>0</v>
      </c>
      <c r="E16" s="17">
        <v>5.5</v>
      </c>
      <c r="F16" s="18">
        <f t="shared" si="0"/>
        <v>0</v>
      </c>
      <c r="G16" s="18">
        <f t="shared" si="1"/>
        <v>0</v>
      </c>
      <c r="H16" s="72"/>
      <c r="I16" s="73"/>
      <c r="K16" s="24" t="s">
        <v>44</v>
      </c>
      <c r="L16" s="25"/>
      <c r="M16" s="25"/>
      <c r="N16" s="26"/>
      <c r="O16" s="27"/>
    </row>
    <row r="17" spans="1:15" x14ac:dyDescent="0.2">
      <c r="A17" s="89" t="s">
        <v>41</v>
      </c>
      <c r="B17" s="90" t="s">
        <v>45</v>
      </c>
      <c r="C17" s="91" t="s">
        <v>46</v>
      </c>
      <c r="D17" s="92">
        <v>0</v>
      </c>
      <c r="E17" s="17">
        <v>5.5</v>
      </c>
      <c r="F17" s="18">
        <f t="shared" si="0"/>
        <v>0</v>
      </c>
      <c r="G17" s="18">
        <f t="shared" si="1"/>
        <v>0</v>
      </c>
      <c r="H17" s="72"/>
      <c r="I17" s="73"/>
      <c r="K17" s="32"/>
      <c r="L17" s="33"/>
      <c r="M17" s="33"/>
      <c r="N17" s="34"/>
      <c r="O17" s="27"/>
    </row>
    <row r="18" spans="1:15" ht="17" thickBot="1" x14ac:dyDescent="0.25">
      <c r="A18" s="93" t="s">
        <v>41</v>
      </c>
      <c r="B18" s="94" t="s">
        <v>47</v>
      </c>
      <c r="C18" s="95" t="s">
        <v>48</v>
      </c>
      <c r="D18" s="96">
        <v>0</v>
      </c>
      <c r="E18" s="17">
        <v>5.5</v>
      </c>
      <c r="F18" s="18">
        <f t="shared" si="0"/>
        <v>0</v>
      </c>
      <c r="G18" s="18">
        <f t="shared" si="1"/>
        <v>0</v>
      </c>
      <c r="H18" s="72"/>
      <c r="I18" s="73"/>
      <c r="K18" s="32"/>
      <c r="L18" s="33"/>
      <c r="M18" s="33"/>
      <c r="N18" s="34"/>
      <c r="O18" s="27"/>
    </row>
    <row r="19" spans="1:15" x14ac:dyDescent="0.2">
      <c r="A19" s="97" t="s">
        <v>49</v>
      </c>
      <c r="B19" s="98" t="s">
        <v>50</v>
      </c>
      <c r="C19" s="99" t="s">
        <v>51</v>
      </c>
      <c r="D19" s="100">
        <v>1.25</v>
      </c>
      <c r="E19" s="17">
        <v>4.75</v>
      </c>
      <c r="F19" s="18">
        <f t="shared" si="0"/>
        <v>5.9375</v>
      </c>
      <c r="G19" s="18">
        <f t="shared" si="1"/>
        <v>11.875</v>
      </c>
      <c r="H19" s="72"/>
      <c r="I19" s="73"/>
      <c r="K19" s="32"/>
      <c r="L19" s="33"/>
      <c r="M19" s="33"/>
      <c r="N19" s="34"/>
      <c r="O19" s="27"/>
    </row>
    <row r="20" spans="1:15" ht="17" thickBot="1" x14ac:dyDescent="0.25">
      <c r="A20" s="97" t="s">
        <v>52</v>
      </c>
      <c r="B20" s="98" t="s">
        <v>53</v>
      </c>
      <c r="C20" s="101"/>
      <c r="D20" s="102"/>
      <c r="E20" s="17">
        <v>5.5</v>
      </c>
      <c r="F20" s="18">
        <f t="shared" si="0"/>
        <v>0</v>
      </c>
      <c r="G20" s="18">
        <f t="shared" si="1"/>
        <v>0</v>
      </c>
      <c r="H20" s="72"/>
      <c r="I20" s="73"/>
      <c r="K20" s="43"/>
      <c r="L20" s="44"/>
      <c r="M20" s="44"/>
      <c r="N20" s="45"/>
      <c r="O20" s="27"/>
    </row>
    <row r="21" spans="1:15" x14ac:dyDescent="0.2">
      <c r="A21" s="97" t="s">
        <v>54</v>
      </c>
      <c r="B21" s="98" t="s">
        <v>53</v>
      </c>
      <c r="C21" s="101"/>
      <c r="D21" s="100"/>
      <c r="E21" s="17">
        <v>5.5</v>
      </c>
      <c r="F21" s="18">
        <f t="shared" si="0"/>
        <v>0</v>
      </c>
      <c r="G21" s="18">
        <f t="shared" si="1"/>
        <v>0</v>
      </c>
      <c r="H21" s="72"/>
      <c r="I21" s="73"/>
      <c r="K21" s="27"/>
      <c r="L21" s="27"/>
      <c r="M21" s="27"/>
      <c r="N21" s="27"/>
      <c r="O21" s="27"/>
    </row>
    <row r="22" spans="1:15" ht="17" thickBot="1" x14ac:dyDescent="0.25">
      <c r="A22" s="97" t="s">
        <v>55</v>
      </c>
      <c r="B22" s="98" t="s">
        <v>0</v>
      </c>
      <c r="C22" s="103">
        <v>720167758568</v>
      </c>
      <c r="D22" s="102" t="s">
        <v>56</v>
      </c>
      <c r="E22" s="17"/>
      <c r="F22" s="104">
        <v>7</v>
      </c>
      <c r="G22" s="105">
        <v>14</v>
      </c>
      <c r="H22" s="72"/>
      <c r="I22" s="73"/>
      <c r="K22" s="27"/>
      <c r="L22" s="27"/>
      <c r="M22" s="27"/>
      <c r="N22" s="27"/>
      <c r="O22" s="27"/>
    </row>
    <row r="23" spans="1:15" ht="17" thickBot="1" x14ac:dyDescent="0.25">
      <c r="A23" s="97"/>
      <c r="B23" s="98"/>
      <c r="C23" s="106"/>
      <c r="D23" s="107">
        <f>SUM(D4:D19)</f>
        <v>4.083333333333333</v>
      </c>
      <c r="E23" s="108" t="s">
        <v>57</v>
      </c>
      <c r="F23" s="109">
        <f>SUM(F4:F22)</f>
        <v>28.520833333333332</v>
      </c>
      <c r="G23" s="110">
        <f>SUM(G4:G22)</f>
        <v>57.041666666666664</v>
      </c>
      <c r="H23" s="111">
        <v>65</v>
      </c>
      <c r="I23" s="112">
        <f>(H23-F23)</f>
        <v>36.479166666666671</v>
      </c>
      <c r="K23" s="27"/>
      <c r="L23" s="27"/>
      <c r="M23" s="27"/>
      <c r="N23" s="27"/>
      <c r="O23" s="27"/>
    </row>
    <row r="24" spans="1:15" x14ac:dyDescent="0.2">
      <c r="A24" s="113"/>
      <c r="B24" s="113"/>
      <c r="C24" s="114"/>
      <c r="D24" s="115"/>
      <c r="E24" s="116"/>
      <c r="F24" s="116"/>
      <c r="G24" s="116"/>
      <c r="H24" s="117"/>
      <c r="I24" s="118"/>
      <c r="K24" s="27"/>
      <c r="L24" s="27"/>
      <c r="M24" s="27"/>
      <c r="N24" s="27"/>
    </row>
    <row r="25" spans="1:15" ht="17" thickBot="1" x14ac:dyDescent="0.25"/>
    <row r="26" spans="1:15" ht="22" thickBot="1" x14ac:dyDescent="0.3">
      <c r="A26" s="120" t="s">
        <v>58</v>
      </c>
      <c r="B26" s="121"/>
      <c r="C26" s="121"/>
      <c r="D26" s="121"/>
      <c r="E26" s="121"/>
      <c r="F26" s="121"/>
      <c r="G26" s="121"/>
      <c r="H26" s="121"/>
      <c r="I26" s="122"/>
    </row>
    <row r="27" spans="1:15" x14ac:dyDescent="0.2">
      <c r="A27" s="6" t="s">
        <v>2</v>
      </c>
      <c r="B27" s="7" t="s">
        <v>3</v>
      </c>
      <c r="C27" s="8" t="s">
        <v>4</v>
      </c>
      <c r="D27" s="8" t="s">
        <v>5</v>
      </c>
      <c r="E27" s="123" t="s">
        <v>6</v>
      </c>
      <c r="F27" s="123" t="s">
        <v>7</v>
      </c>
      <c r="G27" s="123" t="s">
        <v>8</v>
      </c>
      <c r="H27" s="123" t="s">
        <v>9</v>
      </c>
      <c r="I27" s="124" t="s">
        <v>10</v>
      </c>
    </row>
    <row r="28" spans="1:15" x14ac:dyDescent="0.2">
      <c r="A28" s="125" t="s">
        <v>11</v>
      </c>
      <c r="B28" s="125" t="s">
        <v>12</v>
      </c>
      <c r="C28" s="22" t="s">
        <v>13</v>
      </c>
      <c r="D28" s="126">
        <v>0.25</v>
      </c>
      <c r="E28" s="17">
        <v>5.5</v>
      </c>
      <c r="F28" s="18">
        <f>D28*E28</f>
        <v>1.375</v>
      </c>
      <c r="G28" s="18">
        <f>F28*2</f>
        <v>2.75</v>
      </c>
      <c r="H28" s="11"/>
      <c r="I28" s="12"/>
    </row>
    <row r="29" spans="1:15" x14ac:dyDescent="0.2">
      <c r="A29" s="125" t="s">
        <v>11</v>
      </c>
      <c r="B29" s="125" t="s">
        <v>14</v>
      </c>
      <c r="C29" s="22" t="s">
        <v>15</v>
      </c>
      <c r="D29" s="126">
        <v>0.33333333333333331</v>
      </c>
      <c r="E29" s="17">
        <v>5.5</v>
      </c>
      <c r="F29" s="18">
        <f t="shared" ref="F29:F45" si="2">D29*E29</f>
        <v>1.8333333333333333</v>
      </c>
      <c r="G29" s="18">
        <f t="shared" ref="G29:G45" si="3">F29*2</f>
        <v>3.6666666666666665</v>
      </c>
      <c r="H29" s="11"/>
      <c r="I29" s="12"/>
    </row>
    <row r="30" spans="1:15" x14ac:dyDescent="0.2">
      <c r="A30" s="125" t="s">
        <v>11</v>
      </c>
      <c r="B30" s="125" t="s">
        <v>17</v>
      </c>
      <c r="C30" s="22" t="s">
        <v>18</v>
      </c>
      <c r="D30" s="126">
        <v>0.25</v>
      </c>
      <c r="E30" s="17">
        <v>5.5</v>
      </c>
      <c r="F30" s="18">
        <f t="shared" si="2"/>
        <v>1.375</v>
      </c>
      <c r="G30" s="18">
        <f t="shared" si="3"/>
        <v>2.75</v>
      </c>
      <c r="H30" s="11"/>
      <c r="I30" s="12"/>
    </row>
    <row r="31" spans="1:15" x14ac:dyDescent="0.2">
      <c r="A31" s="127" t="s">
        <v>19</v>
      </c>
      <c r="B31" s="127" t="s">
        <v>20</v>
      </c>
      <c r="C31" s="41" t="s">
        <v>21</v>
      </c>
      <c r="D31" s="128">
        <v>0.33333333333333331</v>
      </c>
      <c r="E31" s="17">
        <v>5.5</v>
      </c>
      <c r="F31" s="18">
        <f t="shared" si="2"/>
        <v>1.8333333333333333</v>
      </c>
      <c r="G31" s="18">
        <f t="shared" si="3"/>
        <v>3.6666666666666665</v>
      </c>
      <c r="H31" s="11"/>
      <c r="I31" s="12"/>
    </row>
    <row r="32" spans="1:15" x14ac:dyDescent="0.2">
      <c r="A32" s="127" t="s">
        <v>19</v>
      </c>
      <c r="B32" s="127" t="s">
        <v>22</v>
      </c>
      <c r="C32" s="41" t="s">
        <v>23</v>
      </c>
      <c r="D32" s="128">
        <v>0.375</v>
      </c>
      <c r="E32" s="17">
        <v>5.5</v>
      </c>
      <c r="F32" s="18">
        <f t="shared" si="2"/>
        <v>2.0625</v>
      </c>
      <c r="G32" s="18">
        <f t="shared" si="3"/>
        <v>4.125</v>
      </c>
      <c r="H32" s="11"/>
      <c r="I32" s="12"/>
    </row>
    <row r="33" spans="1:9" x14ac:dyDescent="0.2">
      <c r="A33" s="127" t="s">
        <v>19</v>
      </c>
      <c r="B33" s="127" t="s">
        <v>24</v>
      </c>
      <c r="C33" s="41" t="s">
        <v>25</v>
      </c>
      <c r="D33" s="128">
        <v>0.25</v>
      </c>
      <c r="E33" s="17">
        <v>5.5</v>
      </c>
      <c r="F33" s="18">
        <f t="shared" si="2"/>
        <v>1.375</v>
      </c>
      <c r="G33" s="18">
        <f t="shared" si="3"/>
        <v>2.75</v>
      </c>
      <c r="H33" s="11"/>
      <c r="I33" s="12"/>
    </row>
    <row r="34" spans="1:9" x14ac:dyDescent="0.2">
      <c r="A34" s="129" t="s">
        <v>26</v>
      </c>
      <c r="B34" s="129" t="s">
        <v>27</v>
      </c>
      <c r="C34" s="59" t="s">
        <v>28</v>
      </c>
      <c r="D34" s="130">
        <v>0.25</v>
      </c>
      <c r="E34" s="17">
        <v>5.5</v>
      </c>
      <c r="F34" s="18">
        <f t="shared" si="2"/>
        <v>1.375</v>
      </c>
      <c r="G34" s="18">
        <f t="shared" si="3"/>
        <v>2.75</v>
      </c>
      <c r="H34" s="11"/>
      <c r="I34" s="12"/>
    </row>
    <row r="35" spans="1:9" x14ac:dyDescent="0.2">
      <c r="A35" s="129" t="s">
        <v>26</v>
      </c>
      <c r="B35" s="129" t="s">
        <v>30</v>
      </c>
      <c r="C35" s="59" t="s">
        <v>31</v>
      </c>
      <c r="D35" s="130">
        <v>0.33333333333333331</v>
      </c>
      <c r="E35" s="17">
        <v>5.5</v>
      </c>
      <c r="F35" s="18">
        <f t="shared" si="2"/>
        <v>1.8333333333333333</v>
      </c>
      <c r="G35" s="18">
        <f t="shared" si="3"/>
        <v>3.6666666666666665</v>
      </c>
      <c r="H35" s="11"/>
      <c r="I35" s="12"/>
    </row>
    <row r="36" spans="1:9" x14ac:dyDescent="0.2">
      <c r="A36" s="129" t="s">
        <v>26</v>
      </c>
      <c r="B36" s="129" t="s">
        <v>32</v>
      </c>
      <c r="C36" s="59" t="s">
        <v>33</v>
      </c>
      <c r="D36" s="130">
        <v>0.25</v>
      </c>
      <c r="E36" s="17">
        <v>5.5</v>
      </c>
      <c r="F36" s="18">
        <f t="shared" si="2"/>
        <v>1.375</v>
      </c>
      <c r="G36" s="18">
        <f t="shared" si="3"/>
        <v>2.75</v>
      </c>
      <c r="H36" s="11"/>
      <c r="I36" s="12"/>
    </row>
    <row r="37" spans="1:9" x14ac:dyDescent="0.2">
      <c r="A37" s="131" t="s">
        <v>34</v>
      </c>
      <c r="B37" s="131" t="s">
        <v>35</v>
      </c>
      <c r="C37" s="76" t="s">
        <v>36</v>
      </c>
      <c r="D37" s="132">
        <v>0.25</v>
      </c>
      <c r="E37" s="17">
        <v>5.5</v>
      </c>
      <c r="F37" s="18">
        <f t="shared" si="2"/>
        <v>1.375</v>
      </c>
      <c r="G37" s="18">
        <f t="shared" si="3"/>
        <v>2.75</v>
      </c>
      <c r="H37" s="72"/>
      <c r="I37" s="73"/>
    </row>
    <row r="38" spans="1:9" x14ac:dyDescent="0.2">
      <c r="A38" s="131" t="s">
        <v>34</v>
      </c>
      <c r="B38" s="131" t="s">
        <v>37</v>
      </c>
      <c r="C38" s="76" t="s">
        <v>38</v>
      </c>
      <c r="D38" s="132">
        <v>0.25</v>
      </c>
      <c r="E38" s="17">
        <v>5.5</v>
      </c>
      <c r="F38" s="18">
        <f t="shared" si="2"/>
        <v>1.375</v>
      </c>
      <c r="G38" s="18">
        <f t="shared" si="3"/>
        <v>2.75</v>
      </c>
      <c r="H38" s="72"/>
      <c r="I38" s="73"/>
    </row>
    <row r="39" spans="1:9" x14ac:dyDescent="0.2">
      <c r="A39" s="131" t="s">
        <v>34</v>
      </c>
      <c r="B39" s="131" t="s">
        <v>39</v>
      </c>
      <c r="C39" s="76" t="s">
        <v>40</v>
      </c>
      <c r="D39" s="132">
        <v>0.25</v>
      </c>
      <c r="E39" s="17">
        <v>5.5</v>
      </c>
      <c r="F39" s="18">
        <f t="shared" si="2"/>
        <v>1.375</v>
      </c>
      <c r="G39" s="18">
        <f t="shared" si="3"/>
        <v>2.75</v>
      </c>
      <c r="H39" s="72"/>
      <c r="I39" s="73"/>
    </row>
    <row r="40" spans="1:9" x14ac:dyDescent="0.2">
      <c r="A40" s="133" t="s">
        <v>41</v>
      </c>
      <c r="B40" s="133" t="s">
        <v>42</v>
      </c>
      <c r="C40" s="91" t="s">
        <v>43</v>
      </c>
      <c r="D40" s="134">
        <v>0</v>
      </c>
      <c r="E40" s="17">
        <v>5.5</v>
      </c>
      <c r="F40" s="18">
        <f t="shared" si="2"/>
        <v>0</v>
      </c>
      <c r="G40" s="18">
        <f t="shared" si="3"/>
        <v>0</v>
      </c>
      <c r="H40" s="72"/>
      <c r="I40" s="73"/>
    </row>
    <row r="41" spans="1:9" x14ac:dyDescent="0.2">
      <c r="A41" s="133" t="s">
        <v>41</v>
      </c>
      <c r="B41" s="133" t="s">
        <v>45</v>
      </c>
      <c r="C41" s="91" t="s">
        <v>46</v>
      </c>
      <c r="D41" s="134">
        <v>0</v>
      </c>
      <c r="E41" s="17">
        <v>5.5</v>
      </c>
      <c r="F41" s="18">
        <f t="shared" si="2"/>
        <v>0</v>
      </c>
      <c r="G41" s="18">
        <f t="shared" si="3"/>
        <v>0</v>
      </c>
      <c r="H41" s="72"/>
      <c r="I41" s="73"/>
    </row>
    <row r="42" spans="1:9" x14ac:dyDescent="0.2">
      <c r="A42" s="133" t="s">
        <v>41</v>
      </c>
      <c r="B42" s="133" t="s">
        <v>47</v>
      </c>
      <c r="C42" s="91" t="s">
        <v>48</v>
      </c>
      <c r="D42" s="134">
        <v>0</v>
      </c>
      <c r="E42" s="17">
        <v>5.5</v>
      </c>
      <c r="F42" s="18">
        <f t="shared" si="2"/>
        <v>0</v>
      </c>
      <c r="G42" s="18">
        <f t="shared" si="3"/>
        <v>0</v>
      </c>
      <c r="H42" s="72"/>
      <c r="I42" s="73"/>
    </row>
    <row r="43" spans="1:9" x14ac:dyDescent="0.2">
      <c r="A43" s="97" t="s">
        <v>49</v>
      </c>
      <c r="B43" s="98" t="s">
        <v>50</v>
      </c>
      <c r="C43" s="99" t="s">
        <v>51</v>
      </c>
      <c r="D43" s="100">
        <v>2</v>
      </c>
      <c r="E43" s="17">
        <v>4.75</v>
      </c>
      <c r="F43" s="18">
        <f t="shared" si="2"/>
        <v>9.5</v>
      </c>
      <c r="G43" s="18">
        <f t="shared" si="3"/>
        <v>19</v>
      </c>
      <c r="H43" s="72"/>
      <c r="I43" s="73"/>
    </row>
    <row r="44" spans="1:9" x14ac:dyDescent="0.2">
      <c r="A44" s="97" t="s">
        <v>52</v>
      </c>
      <c r="B44" s="98" t="s">
        <v>53</v>
      </c>
      <c r="C44" s="101"/>
      <c r="D44" s="100"/>
      <c r="E44" s="17">
        <v>5.5</v>
      </c>
      <c r="F44" s="18">
        <f t="shared" si="2"/>
        <v>0</v>
      </c>
      <c r="G44" s="18">
        <f t="shared" si="3"/>
        <v>0</v>
      </c>
      <c r="H44" s="72"/>
      <c r="I44" s="73"/>
    </row>
    <row r="45" spans="1:9" x14ac:dyDescent="0.2">
      <c r="A45" s="97" t="s">
        <v>54</v>
      </c>
      <c r="B45" s="98" t="s">
        <v>53</v>
      </c>
      <c r="C45" s="101"/>
      <c r="D45" s="100"/>
      <c r="E45" s="17">
        <v>5.5</v>
      </c>
      <c r="F45" s="18">
        <f t="shared" si="2"/>
        <v>0</v>
      </c>
      <c r="G45" s="18">
        <f t="shared" si="3"/>
        <v>0</v>
      </c>
      <c r="H45" s="72"/>
      <c r="I45" s="73"/>
    </row>
    <row r="46" spans="1:9" ht="17" thickBot="1" x14ac:dyDescent="0.25">
      <c r="A46" s="97" t="s">
        <v>55</v>
      </c>
      <c r="B46" s="98" t="s">
        <v>0</v>
      </c>
      <c r="C46" s="103">
        <v>720167758568</v>
      </c>
      <c r="D46" s="102" t="s">
        <v>56</v>
      </c>
      <c r="E46" s="17"/>
      <c r="F46" s="104">
        <v>7</v>
      </c>
      <c r="G46" s="105">
        <v>14</v>
      </c>
      <c r="H46" s="72"/>
      <c r="I46" s="73"/>
    </row>
    <row r="47" spans="1:9" ht="17" thickBot="1" x14ac:dyDescent="0.25">
      <c r="A47" s="97"/>
      <c r="B47" s="98"/>
      <c r="C47" s="106"/>
      <c r="D47" s="107">
        <f>SUM(D28:D43)</f>
        <v>5.375</v>
      </c>
      <c r="E47" s="108" t="s">
        <v>57</v>
      </c>
      <c r="F47" s="109">
        <f>SUM(F28:F46)</f>
        <v>35.0625</v>
      </c>
      <c r="G47" s="110">
        <f>SUM(G28:G46)</f>
        <v>70.125</v>
      </c>
      <c r="H47" s="111">
        <v>75</v>
      </c>
      <c r="I47" s="112">
        <f>(H47-F47)</f>
        <v>39.9375</v>
      </c>
    </row>
    <row r="48" spans="1:9" x14ac:dyDescent="0.2">
      <c r="A48" s="113"/>
      <c r="B48" s="113"/>
      <c r="C48" s="114"/>
      <c r="D48" s="115"/>
      <c r="E48" s="135"/>
      <c r="F48" s="136"/>
      <c r="G48" s="136"/>
      <c r="H48" s="137"/>
      <c r="I48" s="138"/>
    </row>
    <row r="49" spans="1:9" x14ac:dyDescent="0.2">
      <c r="A49" s="113"/>
      <c r="B49" s="113"/>
      <c r="C49" s="139"/>
      <c r="D49" s="115"/>
      <c r="E49" s="116"/>
      <c r="F49" s="116"/>
      <c r="G49" s="116"/>
      <c r="H49" s="117"/>
      <c r="I49" s="118"/>
    </row>
    <row r="50" spans="1:9" ht="17" thickBot="1" x14ac:dyDescent="0.25"/>
    <row r="51" spans="1:9" ht="22" thickBot="1" x14ac:dyDescent="0.3">
      <c r="A51" s="120" t="s">
        <v>59</v>
      </c>
      <c r="B51" s="121"/>
      <c r="C51" s="121"/>
      <c r="D51" s="121"/>
      <c r="E51" s="121"/>
      <c r="F51" s="121"/>
      <c r="G51" s="121"/>
      <c r="H51" s="121"/>
      <c r="I51" s="122"/>
    </row>
    <row r="52" spans="1:9" x14ac:dyDescent="0.2">
      <c r="A52" s="6" t="s">
        <v>2</v>
      </c>
      <c r="B52" s="7" t="s">
        <v>3</v>
      </c>
      <c r="C52" s="8" t="s">
        <v>4</v>
      </c>
      <c r="D52" s="8" t="s">
        <v>5</v>
      </c>
      <c r="E52" s="123" t="s">
        <v>60</v>
      </c>
      <c r="F52" s="123" t="s">
        <v>7</v>
      </c>
      <c r="G52" s="123" t="s">
        <v>8</v>
      </c>
      <c r="H52" s="123" t="s">
        <v>9</v>
      </c>
      <c r="I52" s="124" t="s">
        <v>10</v>
      </c>
    </row>
    <row r="53" spans="1:9" x14ac:dyDescent="0.2">
      <c r="A53" s="125" t="s">
        <v>11</v>
      </c>
      <c r="B53" s="125" t="s">
        <v>12</v>
      </c>
      <c r="C53" s="22" t="s">
        <v>13</v>
      </c>
      <c r="D53" s="126">
        <v>0.33333333333333331</v>
      </c>
      <c r="E53" s="17">
        <v>5.5</v>
      </c>
      <c r="F53" s="18">
        <f>D53*E53</f>
        <v>1.8333333333333333</v>
      </c>
      <c r="G53" s="18">
        <f>F53*2</f>
        <v>3.6666666666666665</v>
      </c>
      <c r="H53" s="11"/>
      <c r="I53" s="12"/>
    </row>
    <row r="54" spans="1:9" x14ac:dyDescent="0.2">
      <c r="A54" s="125" t="s">
        <v>11</v>
      </c>
      <c r="B54" s="125" t="s">
        <v>14</v>
      </c>
      <c r="C54" s="22" t="s">
        <v>15</v>
      </c>
      <c r="D54" s="126">
        <v>0.33333333333333331</v>
      </c>
      <c r="E54" s="17">
        <v>5.5</v>
      </c>
      <c r="F54" s="18">
        <f t="shared" ref="F54:F70" si="4">D54*E54</f>
        <v>1.8333333333333333</v>
      </c>
      <c r="G54" s="18">
        <f t="shared" ref="G54:G70" si="5">F54*2</f>
        <v>3.6666666666666665</v>
      </c>
      <c r="H54" s="11"/>
      <c r="I54" s="12"/>
    </row>
    <row r="55" spans="1:9" x14ac:dyDescent="0.2">
      <c r="A55" s="125" t="s">
        <v>11</v>
      </c>
      <c r="B55" s="125" t="s">
        <v>17</v>
      </c>
      <c r="C55" s="22" t="s">
        <v>18</v>
      </c>
      <c r="D55" s="126">
        <v>0.25</v>
      </c>
      <c r="E55" s="17">
        <v>5.5</v>
      </c>
      <c r="F55" s="18">
        <f t="shared" si="4"/>
        <v>1.375</v>
      </c>
      <c r="G55" s="18">
        <f t="shared" si="5"/>
        <v>2.75</v>
      </c>
      <c r="H55" s="11"/>
      <c r="I55" s="12"/>
    </row>
    <row r="56" spans="1:9" x14ac:dyDescent="0.2">
      <c r="A56" s="127" t="s">
        <v>19</v>
      </c>
      <c r="B56" s="127" t="s">
        <v>20</v>
      </c>
      <c r="C56" s="41" t="s">
        <v>21</v>
      </c>
      <c r="D56" s="128">
        <v>0.5</v>
      </c>
      <c r="E56" s="17">
        <v>5.5</v>
      </c>
      <c r="F56" s="18">
        <f t="shared" si="4"/>
        <v>2.75</v>
      </c>
      <c r="G56" s="18">
        <f t="shared" si="5"/>
        <v>5.5</v>
      </c>
      <c r="H56" s="11"/>
      <c r="I56" s="12"/>
    </row>
    <row r="57" spans="1:9" x14ac:dyDescent="0.2">
      <c r="A57" s="127" t="s">
        <v>19</v>
      </c>
      <c r="B57" s="127" t="s">
        <v>22</v>
      </c>
      <c r="C57" s="41" t="s">
        <v>23</v>
      </c>
      <c r="D57" s="128">
        <v>0.5</v>
      </c>
      <c r="E57" s="17">
        <v>5.5</v>
      </c>
      <c r="F57" s="18">
        <f t="shared" si="4"/>
        <v>2.75</v>
      </c>
      <c r="G57" s="18">
        <f t="shared" si="5"/>
        <v>5.5</v>
      </c>
      <c r="H57" s="11"/>
      <c r="I57" s="12"/>
    </row>
    <row r="58" spans="1:9" x14ac:dyDescent="0.2">
      <c r="A58" s="127" t="s">
        <v>19</v>
      </c>
      <c r="B58" s="127" t="s">
        <v>24</v>
      </c>
      <c r="C58" s="41" t="s">
        <v>25</v>
      </c>
      <c r="D58" s="128">
        <v>0.25</v>
      </c>
      <c r="E58" s="17">
        <v>5.5</v>
      </c>
      <c r="F58" s="18">
        <f t="shared" si="4"/>
        <v>1.375</v>
      </c>
      <c r="G58" s="18">
        <f t="shared" si="5"/>
        <v>2.75</v>
      </c>
      <c r="H58" s="11"/>
      <c r="I58" s="12"/>
    </row>
    <row r="59" spans="1:9" x14ac:dyDescent="0.2">
      <c r="A59" s="129" t="s">
        <v>26</v>
      </c>
      <c r="B59" s="129" t="s">
        <v>27</v>
      </c>
      <c r="C59" s="59" t="s">
        <v>28</v>
      </c>
      <c r="D59" s="130">
        <v>0.33333333333333331</v>
      </c>
      <c r="E59" s="17">
        <v>5.5</v>
      </c>
      <c r="F59" s="18">
        <f t="shared" si="4"/>
        <v>1.8333333333333333</v>
      </c>
      <c r="G59" s="18">
        <f t="shared" si="5"/>
        <v>3.6666666666666665</v>
      </c>
      <c r="H59" s="11"/>
      <c r="I59" s="12"/>
    </row>
    <row r="60" spans="1:9" x14ac:dyDescent="0.2">
      <c r="A60" s="129" t="s">
        <v>26</v>
      </c>
      <c r="B60" s="129" t="s">
        <v>30</v>
      </c>
      <c r="C60" s="59" t="s">
        <v>31</v>
      </c>
      <c r="D60" s="130">
        <v>0.375</v>
      </c>
      <c r="E60" s="17">
        <v>5.5</v>
      </c>
      <c r="F60" s="18">
        <f t="shared" si="4"/>
        <v>2.0625</v>
      </c>
      <c r="G60" s="18">
        <f t="shared" si="5"/>
        <v>4.125</v>
      </c>
      <c r="H60" s="11"/>
      <c r="I60" s="12"/>
    </row>
    <row r="61" spans="1:9" x14ac:dyDescent="0.2">
      <c r="A61" s="129" t="s">
        <v>26</v>
      </c>
      <c r="B61" s="129" t="s">
        <v>32</v>
      </c>
      <c r="C61" s="59" t="s">
        <v>33</v>
      </c>
      <c r="D61" s="130">
        <v>0.25</v>
      </c>
      <c r="E61" s="17">
        <v>5.5</v>
      </c>
      <c r="F61" s="18">
        <f t="shared" si="4"/>
        <v>1.375</v>
      </c>
      <c r="G61" s="18">
        <f t="shared" si="5"/>
        <v>2.75</v>
      </c>
      <c r="H61" s="11"/>
      <c r="I61" s="12"/>
    </row>
    <row r="62" spans="1:9" x14ac:dyDescent="0.2">
      <c r="A62" s="131" t="s">
        <v>34</v>
      </c>
      <c r="B62" s="131" t="s">
        <v>35</v>
      </c>
      <c r="C62" s="76" t="s">
        <v>36</v>
      </c>
      <c r="D62" s="132">
        <v>0.25</v>
      </c>
      <c r="E62" s="17">
        <v>5.5</v>
      </c>
      <c r="F62" s="18">
        <f t="shared" si="4"/>
        <v>1.375</v>
      </c>
      <c r="G62" s="18">
        <f t="shared" si="5"/>
        <v>2.75</v>
      </c>
      <c r="H62" s="72"/>
      <c r="I62" s="73"/>
    </row>
    <row r="63" spans="1:9" x14ac:dyDescent="0.2">
      <c r="A63" s="131" t="s">
        <v>34</v>
      </c>
      <c r="B63" s="131" t="s">
        <v>37</v>
      </c>
      <c r="C63" s="76" t="s">
        <v>38</v>
      </c>
      <c r="D63" s="132">
        <v>0.33333333333333331</v>
      </c>
      <c r="E63" s="17">
        <v>5.5</v>
      </c>
      <c r="F63" s="18">
        <f t="shared" si="4"/>
        <v>1.8333333333333333</v>
      </c>
      <c r="G63" s="18">
        <f t="shared" si="5"/>
        <v>3.6666666666666665</v>
      </c>
      <c r="H63" s="72"/>
      <c r="I63" s="73"/>
    </row>
    <row r="64" spans="1:9" x14ac:dyDescent="0.2">
      <c r="A64" s="131" t="s">
        <v>34</v>
      </c>
      <c r="B64" s="131" t="s">
        <v>39</v>
      </c>
      <c r="C64" s="76" t="s">
        <v>40</v>
      </c>
      <c r="D64" s="132">
        <v>0.25</v>
      </c>
      <c r="E64" s="17">
        <v>5.5</v>
      </c>
      <c r="F64" s="18">
        <f t="shared" si="4"/>
        <v>1.375</v>
      </c>
      <c r="G64" s="18">
        <f t="shared" si="5"/>
        <v>2.75</v>
      </c>
      <c r="H64" s="72"/>
      <c r="I64" s="73"/>
    </row>
    <row r="65" spans="1:9" x14ac:dyDescent="0.2">
      <c r="A65" s="133" t="s">
        <v>41</v>
      </c>
      <c r="B65" s="133" t="s">
        <v>42</v>
      </c>
      <c r="C65" s="91" t="s">
        <v>43</v>
      </c>
      <c r="D65" s="134">
        <v>0.25</v>
      </c>
      <c r="E65" s="17">
        <v>5.5</v>
      </c>
      <c r="F65" s="18">
        <f t="shared" si="4"/>
        <v>1.375</v>
      </c>
      <c r="G65" s="18">
        <f t="shared" si="5"/>
        <v>2.75</v>
      </c>
      <c r="H65" s="72"/>
      <c r="I65" s="73"/>
    </row>
    <row r="66" spans="1:9" x14ac:dyDescent="0.2">
      <c r="A66" s="133" t="s">
        <v>41</v>
      </c>
      <c r="B66" s="133" t="s">
        <v>45</v>
      </c>
      <c r="C66" s="91" t="s">
        <v>46</v>
      </c>
      <c r="D66" s="134">
        <v>0.25</v>
      </c>
      <c r="E66" s="17">
        <v>5.5</v>
      </c>
      <c r="F66" s="18">
        <f t="shared" si="4"/>
        <v>1.375</v>
      </c>
      <c r="G66" s="18">
        <f t="shared" si="5"/>
        <v>2.75</v>
      </c>
      <c r="H66" s="72"/>
      <c r="I66" s="73"/>
    </row>
    <row r="67" spans="1:9" x14ac:dyDescent="0.2">
      <c r="A67" s="133" t="s">
        <v>41</v>
      </c>
      <c r="B67" s="133" t="s">
        <v>47</v>
      </c>
      <c r="C67" s="91" t="s">
        <v>48</v>
      </c>
      <c r="D67" s="134">
        <v>0.25</v>
      </c>
      <c r="E67" s="17">
        <v>5.5</v>
      </c>
      <c r="F67" s="18">
        <f t="shared" si="4"/>
        <v>1.375</v>
      </c>
      <c r="G67" s="18">
        <f t="shared" si="5"/>
        <v>2.75</v>
      </c>
      <c r="H67" s="72"/>
      <c r="I67" s="73"/>
    </row>
    <row r="68" spans="1:9" x14ac:dyDescent="0.2">
      <c r="A68" s="97" t="s">
        <v>49</v>
      </c>
      <c r="B68" s="98" t="s">
        <v>50</v>
      </c>
      <c r="C68" s="99" t="s">
        <v>51</v>
      </c>
      <c r="D68" s="100">
        <v>3</v>
      </c>
      <c r="E68" s="17">
        <v>4.75</v>
      </c>
      <c r="F68" s="18">
        <f t="shared" si="4"/>
        <v>14.25</v>
      </c>
      <c r="G68" s="18">
        <f t="shared" si="5"/>
        <v>28.5</v>
      </c>
      <c r="H68" s="72"/>
      <c r="I68" s="73"/>
    </row>
    <row r="69" spans="1:9" x14ac:dyDescent="0.2">
      <c r="A69" s="97" t="s">
        <v>52</v>
      </c>
      <c r="B69" s="98" t="s">
        <v>53</v>
      </c>
      <c r="C69" s="101"/>
      <c r="D69" s="100"/>
      <c r="E69" s="17">
        <v>5.5</v>
      </c>
      <c r="F69" s="18">
        <f t="shared" si="4"/>
        <v>0</v>
      </c>
      <c r="G69" s="18">
        <f t="shared" si="5"/>
        <v>0</v>
      </c>
      <c r="H69" s="72"/>
      <c r="I69" s="73"/>
    </row>
    <row r="70" spans="1:9" x14ac:dyDescent="0.2">
      <c r="A70" s="97" t="s">
        <v>54</v>
      </c>
      <c r="B70" s="98" t="s">
        <v>53</v>
      </c>
      <c r="C70" s="101"/>
      <c r="D70" s="100"/>
      <c r="E70" s="17">
        <v>5.5</v>
      </c>
      <c r="F70" s="18">
        <f t="shared" si="4"/>
        <v>0</v>
      </c>
      <c r="G70" s="18">
        <f t="shared" si="5"/>
        <v>0</v>
      </c>
      <c r="H70" s="72"/>
      <c r="I70" s="73"/>
    </row>
    <row r="71" spans="1:9" ht="17" thickBot="1" x14ac:dyDescent="0.25">
      <c r="A71" s="97" t="s">
        <v>55</v>
      </c>
      <c r="B71" s="98" t="s">
        <v>0</v>
      </c>
      <c r="C71" s="103">
        <v>720167758568</v>
      </c>
      <c r="D71" s="102" t="s">
        <v>56</v>
      </c>
      <c r="E71" s="17"/>
      <c r="F71" s="104">
        <v>7</v>
      </c>
      <c r="G71" s="105">
        <v>14</v>
      </c>
      <c r="H71" s="72"/>
      <c r="I71" s="73"/>
    </row>
    <row r="72" spans="1:9" ht="17" thickBot="1" x14ac:dyDescent="0.25">
      <c r="A72" s="97"/>
      <c r="B72" s="98"/>
      <c r="C72" s="106"/>
      <c r="D72" s="107">
        <f>SUM(D53:D68)</f>
        <v>7.7083333333333339</v>
      </c>
      <c r="E72" s="108" t="s">
        <v>57</v>
      </c>
      <c r="F72" s="109">
        <f>SUM(F53:F71)</f>
        <v>47.145833333333329</v>
      </c>
      <c r="G72" s="110">
        <f>SUM(G53:G71)</f>
        <v>94.291666666666657</v>
      </c>
      <c r="H72" s="111">
        <v>99</v>
      </c>
      <c r="I72" s="112">
        <f>(H72-F72)</f>
        <v>51.854166666666671</v>
      </c>
    </row>
    <row r="73" spans="1:9" x14ac:dyDescent="0.2">
      <c r="A73" s="113"/>
      <c r="B73" s="113"/>
      <c r="C73" s="114"/>
      <c r="D73" s="140"/>
      <c r="E73" s="116"/>
      <c r="F73" s="141"/>
      <c r="G73" s="141"/>
      <c r="H73" s="142"/>
      <c r="I73" s="143"/>
    </row>
    <row r="74" spans="1:9" ht="17" thickBot="1" x14ac:dyDescent="0.25"/>
    <row r="75" spans="1:9" ht="22" thickBot="1" x14ac:dyDescent="0.3">
      <c r="A75" s="120" t="s">
        <v>61</v>
      </c>
      <c r="B75" s="121"/>
      <c r="C75" s="121"/>
      <c r="D75" s="121"/>
      <c r="E75" s="121"/>
      <c r="F75" s="121"/>
      <c r="G75" s="121"/>
      <c r="H75" s="121"/>
      <c r="I75" s="122"/>
    </row>
    <row r="76" spans="1:9" x14ac:dyDescent="0.2">
      <c r="A76" s="6" t="s">
        <v>2</v>
      </c>
      <c r="B76" s="7" t="s">
        <v>3</v>
      </c>
      <c r="C76" s="8" t="s">
        <v>4</v>
      </c>
      <c r="D76" s="8" t="s">
        <v>5</v>
      </c>
      <c r="E76" s="123" t="s">
        <v>60</v>
      </c>
      <c r="F76" s="123" t="s">
        <v>7</v>
      </c>
      <c r="G76" s="123" t="s">
        <v>8</v>
      </c>
      <c r="H76" s="123" t="s">
        <v>9</v>
      </c>
      <c r="I76" s="124" t="s">
        <v>10</v>
      </c>
    </row>
    <row r="77" spans="1:9" x14ac:dyDescent="0.2">
      <c r="A77" s="125" t="s">
        <v>11</v>
      </c>
      <c r="B77" s="125" t="s">
        <v>12</v>
      </c>
      <c r="C77" s="22" t="s">
        <v>13</v>
      </c>
      <c r="D77" s="126">
        <v>0.625</v>
      </c>
      <c r="E77" s="17">
        <v>5.5</v>
      </c>
      <c r="F77" s="18">
        <f>D77*E77</f>
        <v>3.4375</v>
      </c>
      <c r="G77" s="18">
        <f>F77*2</f>
        <v>6.875</v>
      </c>
      <c r="H77" s="11"/>
      <c r="I77" s="12"/>
    </row>
    <row r="78" spans="1:9" x14ac:dyDescent="0.2">
      <c r="A78" s="125" t="s">
        <v>11</v>
      </c>
      <c r="B78" s="125" t="s">
        <v>14</v>
      </c>
      <c r="C78" s="22" t="s">
        <v>15</v>
      </c>
      <c r="D78" s="126">
        <v>0.625</v>
      </c>
      <c r="E78" s="17">
        <v>5.5</v>
      </c>
      <c r="F78" s="18">
        <f t="shared" ref="F78:F94" si="6">D78*E78</f>
        <v>3.4375</v>
      </c>
      <c r="G78" s="18">
        <f t="shared" ref="G78:G94" si="7">F78*2</f>
        <v>6.875</v>
      </c>
      <c r="H78" s="11"/>
      <c r="I78" s="12"/>
    </row>
    <row r="79" spans="1:9" x14ac:dyDescent="0.2">
      <c r="A79" s="125" t="s">
        <v>11</v>
      </c>
      <c r="B79" s="125" t="s">
        <v>17</v>
      </c>
      <c r="C79" s="22" t="s">
        <v>18</v>
      </c>
      <c r="D79" s="126">
        <v>0.33333333333333331</v>
      </c>
      <c r="E79" s="17">
        <v>5.5</v>
      </c>
      <c r="F79" s="18">
        <f t="shared" si="6"/>
        <v>1.8333333333333333</v>
      </c>
      <c r="G79" s="18">
        <f t="shared" si="7"/>
        <v>3.6666666666666665</v>
      </c>
      <c r="H79" s="11"/>
      <c r="I79" s="12"/>
    </row>
    <row r="80" spans="1:9" x14ac:dyDescent="0.2">
      <c r="A80" s="127" t="s">
        <v>19</v>
      </c>
      <c r="B80" s="127" t="s">
        <v>20</v>
      </c>
      <c r="C80" s="41" t="s">
        <v>21</v>
      </c>
      <c r="D80" s="128">
        <v>0.66666666666666663</v>
      </c>
      <c r="E80" s="17">
        <v>5.5</v>
      </c>
      <c r="F80" s="18">
        <f t="shared" si="6"/>
        <v>3.6666666666666665</v>
      </c>
      <c r="G80" s="18">
        <f t="shared" si="7"/>
        <v>7.333333333333333</v>
      </c>
      <c r="H80" s="11"/>
      <c r="I80" s="12"/>
    </row>
    <row r="81" spans="1:9" x14ac:dyDescent="0.2">
      <c r="A81" s="127" t="s">
        <v>19</v>
      </c>
      <c r="B81" s="127" t="s">
        <v>22</v>
      </c>
      <c r="C81" s="41" t="s">
        <v>23</v>
      </c>
      <c r="D81" s="128">
        <v>0.75</v>
      </c>
      <c r="E81" s="17">
        <v>5.5</v>
      </c>
      <c r="F81" s="18">
        <f t="shared" si="6"/>
        <v>4.125</v>
      </c>
      <c r="G81" s="18">
        <f t="shared" si="7"/>
        <v>8.25</v>
      </c>
      <c r="H81" s="11"/>
      <c r="I81" s="12"/>
    </row>
    <row r="82" spans="1:9" x14ac:dyDescent="0.2">
      <c r="A82" s="127" t="s">
        <v>19</v>
      </c>
      <c r="B82" s="127" t="s">
        <v>24</v>
      </c>
      <c r="C82" s="41" t="s">
        <v>25</v>
      </c>
      <c r="D82" s="128">
        <v>0.33333333333333331</v>
      </c>
      <c r="E82" s="17">
        <v>5.5</v>
      </c>
      <c r="F82" s="18">
        <f t="shared" si="6"/>
        <v>1.8333333333333333</v>
      </c>
      <c r="G82" s="18">
        <f t="shared" si="7"/>
        <v>3.6666666666666665</v>
      </c>
      <c r="H82" s="11"/>
      <c r="I82" s="12"/>
    </row>
    <row r="83" spans="1:9" x14ac:dyDescent="0.2">
      <c r="A83" s="129" t="s">
        <v>26</v>
      </c>
      <c r="B83" s="129" t="s">
        <v>27</v>
      </c>
      <c r="C83" s="59" t="s">
        <v>28</v>
      </c>
      <c r="D83" s="130">
        <v>0.625</v>
      </c>
      <c r="E83" s="17">
        <v>5.5</v>
      </c>
      <c r="F83" s="18">
        <f t="shared" si="6"/>
        <v>3.4375</v>
      </c>
      <c r="G83" s="18">
        <f t="shared" si="7"/>
        <v>6.875</v>
      </c>
      <c r="H83" s="11"/>
      <c r="I83" s="12"/>
    </row>
    <row r="84" spans="1:9" x14ac:dyDescent="0.2">
      <c r="A84" s="129" t="s">
        <v>26</v>
      </c>
      <c r="B84" s="129" t="s">
        <v>30</v>
      </c>
      <c r="C84" s="59" t="s">
        <v>31</v>
      </c>
      <c r="D84" s="130">
        <v>0.625</v>
      </c>
      <c r="E84" s="17">
        <v>5.5</v>
      </c>
      <c r="F84" s="18">
        <f t="shared" si="6"/>
        <v>3.4375</v>
      </c>
      <c r="G84" s="18">
        <f t="shared" si="7"/>
        <v>6.875</v>
      </c>
      <c r="H84" s="11"/>
      <c r="I84" s="12"/>
    </row>
    <row r="85" spans="1:9" x14ac:dyDescent="0.2">
      <c r="A85" s="129" t="s">
        <v>26</v>
      </c>
      <c r="B85" s="129" t="s">
        <v>32</v>
      </c>
      <c r="C85" s="59" t="s">
        <v>33</v>
      </c>
      <c r="D85" s="130">
        <v>0.33333333333333331</v>
      </c>
      <c r="E85" s="17">
        <v>5.5</v>
      </c>
      <c r="F85" s="18">
        <f t="shared" si="6"/>
        <v>1.8333333333333333</v>
      </c>
      <c r="G85" s="18">
        <f t="shared" si="7"/>
        <v>3.6666666666666665</v>
      </c>
      <c r="H85" s="11"/>
      <c r="I85" s="12"/>
    </row>
    <row r="86" spans="1:9" x14ac:dyDescent="0.2">
      <c r="A86" s="131" t="s">
        <v>34</v>
      </c>
      <c r="B86" s="131" t="s">
        <v>35</v>
      </c>
      <c r="C86" s="76" t="s">
        <v>36</v>
      </c>
      <c r="D86" s="132">
        <v>0.5</v>
      </c>
      <c r="E86" s="17">
        <v>5.5</v>
      </c>
      <c r="F86" s="18">
        <f t="shared" si="6"/>
        <v>2.75</v>
      </c>
      <c r="G86" s="18">
        <f t="shared" si="7"/>
        <v>5.5</v>
      </c>
      <c r="H86" s="72"/>
      <c r="I86" s="73"/>
    </row>
    <row r="87" spans="1:9" x14ac:dyDescent="0.2">
      <c r="A87" s="131" t="s">
        <v>34</v>
      </c>
      <c r="B87" s="131" t="s">
        <v>37</v>
      </c>
      <c r="C87" s="76" t="s">
        <v>38</v>
      </c>
      <c r="D87" s="132">
        <v>0.5</v>
      </c>
      <c r="E87" s="17">
        <v>5.5</v>
      </c>
      <c r="F87" s="18">
        <f t="shared" si="6"/>
        <v>2.75</v>
      </c>
      <c r="G87" s="18">
        <f t="shared" si="7"/>
        <v>5.5</v>
      </c>
      <c r="H87" s="72"/>
      <c r="I87" s="73"/>
    </row>
    <row r="88" spans="1:9" x14ac:dyDescent="0.2">
      <c r="A88" s="131" t="s">
        <v>34</v>
      </c>
      <c r="B88" s="131" t="s">
        <v>39</v>
      </c>
      <c r="C88" s="76" t="s">
        <v>40</v>
      </c>
      <c r="D88" s="132">
        <v>0.25</v>
      </c>
      <c r="E88" s="17">
        <v>5.5</v>
      </c>
      <c r="F88" s="18">
        <f t="shared" si="6"/>
        <v>1.375</v>
      </c>
      <c r="G88" s="18">
        <f t="shared" si="7"/>
        <v>2.75</v>
      </c>
      <c r="H88" s="72"/>
      <c r="I88" s="73"/>
    </row>
    <row r="89" spans="1:9" x14ac:dyDescent="0.2">
      <c r="A89" s="133" t="s">
        <v>41</v>
      </c>
      <c r="B89" s="133" t="s">
        <v>42</v>
      </c>
      <c r="C89" s="91" t="s">
        <v>43</v>
      </c>
      <c r="D89" s="134">
        <v>0.33333333333333331</v>
      </c>
      <c r="E89" s="17">
        <v>5.5</v>
      </c>
      <c r="F89" s="18">
        <f t="shared" si="6"/>
        <v>1.8333333333333333</v>
      </c>
      <c r="G89" s="18">
        <f t="shared" si="7"/>
        <v>3.6666666666666665</v>
      </c>
      <c r="H89" s="72"/>
      <c r="I89" s="73"/>
    </row>
    <row r="90" spans="1:9" x14ac:dyDescent="0.2">
      <c r="A90" s="133" t="s">
        <v>41</v>
      </c>
      <c r="B90" s="133" t="s">
        <v>45</v>
      </c>
      <c r="C90" s="91" t="s">
        <v>46</v>
      </c>
      <c r="D90" s="134">
        <v>0.375</v>
      </c>
      <c r="E90" s="17">
        <v>5.5</v>
      </c>
      <c r="F90" s="18">
        <f t="shared" si="6"/>
        <v>2.0625</v>
      </c>
      <c r="G90" s="18">
        <f t="shared" si="7"/>
        <v>4.125</v>
      </c>
      <c r="H90" s="72"/>
      <c r="I90" s="73"/>
    </row>
    <row r="91" spans="1:9" x14ac:dyDescent="0.2">
      <c r="A91" s="133" t="s">
        <v>41</v>
      </c>
      <c r="B91" s="133" t="s">
        <v>47</v>
      </c>
      <c r="C91" s="91" t="s">
        <v>48</v>
      </c>
      <c r="D91" s="134">
        <v>0.25</v>
      </c>
      <c r="E91" s="17">
        <v>5.5</v>
      </c>
      <c r="F91" s="18">
        <f t="shared" si="6"/>
        <v>1.375</v>
      </c>
      <c r="G91" s="18">
        <f t="shared" si="7"/>
        <v>2.75</v>
      </c>
      <c r="H91" s="72"/>
      <c r="I91" s="73"/>
    </row>
    <row r="92" spans="1:9" x14ac:dyDescent="0.2">
      <c r="A92" s="97" t="s">
        <v>49</v>
      </c>
      <c r="B92" s="98" t="s">
        <v>50</v>
      </c>
      <c r="C92" s="99" t="s">
        <v>51</v>
      </c>
      <c r="D92" s="100">
        <v>5.875</v>
      </c>
      <c r="E92" s="17">
        <v>4.75</v>
      </c>
      <c r="F92" s="18">
        <f t="shared" si="6"/>
        <v>27.90625</v>
      </c>
      <c r="G92" s="18">
        <f t="shared" si="7"/>
        <v>55.8125</v>
      </c>
      <c r="H92" s="72"/>
      <c r="I92" s="73"/>
    </row>
    <row r="93" spans="1:9" x14ac:dyDescent="0.2">
      <c r="A93" s="97" t="s">
        <v>52</v>
      </c>
      <c r="B93" s="98" t="s">
        <v>53</v>
      </c>
      <c r="C93" s="101"/>
      <c r="D93" s="100"/>
      <c r="E93" s="17">
        <v>5.5</v>
      </c>
      <c r="F93" s="18">
        <f t="shared" si="6"/>
        <v>0</v>
      </c>
      <c r="G93" s="18">
        <f t="shared" si="7"/>
        <v>0</v>
      </c>
      <c r="H93" s="72"/>
      <c r="I93" s="73"/>
    </row>
    <row r="94" spans="1:9" x14ac:dyDescent="0.2">
      <c r="A94" s="97" t="s">
        <v>54</v>
      </c>
      <c r="B94" s="98" t="s">
        <v>53</v>
      </c>
      <c r="C94" s="101"/>
      <c r="D94" s="100"/>
      <c r="E94" s="17">
        <v>5.5</v>
      </c>
      <c r="F94" s="18">
        <f t="shared" si="6"/>
        <v>0</v>
      </c>
      <c r="G94" s="18">
        <f t="shared" si="7"/>
        <v>0</v>
      </c>
      <c r="H94" s="72"/>
      <c r="I94" s="73"/>
    </row>
    <row r="95" spans="1:9" ht="17" thickBot="1" x14ac:dyDescent="0.25">
      <c r="A95" s="97" t="s">
        <v>55</v>
      </c>
      <c r="B95" s="98" t="s">
        <v>0</v>
      </c>
      <c r="C95" s="103">
        <v>720167758568</v>
      </c>
      <c r="D95" s="102" t="s">
        <v>56</v>
      </c>
      <c r="E95" s="17"/>
      <c r="F95" s="104">
        <v>7</v>
      </c>
      <c r="G95" s="105">
        <v>14</v>
      </c>
      <c r="H95" s="72"/>
      <c r="I95" s="73"/>
    </row>
    <row r="96" spans="1:9" ht="17" thickBot="1" x14ac:dyDescent="0.25">
      <c r="A96" s="97"/>
      <c r="B96" s="98"/>
      <c r="C96" s="106"/>
      <c r="D96" s="107">
        <f>SUM(D77:D92)</f>
        <v>13</v>
      </c>
      <c r="E96" s="108" t="s">
        <v>57</v>
      </c>
      <c r="F96" s="109">
        <f>SUM(F77:F95)</f>
        <v>74.09375</v>
      </c>
      <c r="G96" s="110">
        <f>SUM(G77:G95)</f>
        <v>148.1875</v>
      </c>
      <c r="H96" s="111">
        <v>150</v>
      </c>
      <c r="I96" s="112">
        <f>(H96-F96)</f>
        <v>75.90625</v>
      </c>
    </row>
  </sheetData>
  <mergeCells count="8">
    <mergeCell ref="A51:I51"/>
    <mergeCell ref="A75:I75"/>
    <mergeCell ref="A1:I1"/>
    <mergeCell ref="A2:I2"/>
    <mergeCell ref="K5:N8"/>
    <mergeCell ref="K10:N14"/>
    <mergeCell ref="K16:N20"/>
    <mergeCell ref="A26:I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Luminova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Skaehill</dc:creator>
  <cp:lastModifiedBy>Ann Skaehill</cp:lastModifiedBy>
  <dcterms:created xsi:type="dcterms:W3CDTF">2026-05-02T15:31:55Z</dcterms:created>
  <dcterms:modified xsi:type="dcterms:W3CDTF">2026-05-02T15:33:02Z</dcterms:modified>
</cp:coreProperties>
</file>